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drawings/drawing1.xml" ContentType="application/vnd.openxmlformats-officedocument.drawing+xml"/>
  <Override PartName="/xl/charts/colors1.xml" ContentType="application/vnd.ms-office.chartcolorstyle+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dja\Dropbox\Christian_2016\HSD Düsseldorf\Lehre\Quantitative Methoden 1\Übung\"/>
    </mc:Choice>
  </mc:AlternateContent>
  <bookViews>
    <workbookView xWindow="0" yWindow="0" windowWidth="20160" windowHeight="9048" activeTab="1"/>
  </bookViews>
  <sheets>
    <sheet name="Aufgabe 30" sheetId="1" r:id="rId1"/>
    <sheet name="Aufgabe D"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C7" i="2"/>
  <c r="C8" i="2"/>
  <c r="C9" i="2"/>
  <c r="C3" i="2"/>
  <c r="C4" i="2"/>
  <c r="C5" i="2"/>
  <c r="C2" i="2"/>
  <c r="D2" i="2" s="1"/>
  <c r="B3" i="2" s="1"/>
  <c r="D3" i="2" l="1"/>
  <c r="B4" i="2" s="1"/>
  <c r="D4" i="2" s="1"/>
  <c r="B5" i="2" s="1"/>
  <c r="D5" i="2" s="1"/>
  <c r="B6" i="2" s="1"/>
  <c r="D6" i="2" s="1"/>
  <c r="B7" i="2" s="1"/>
  <c r="D7" i="2" s="1"/>
  <c r="B8" i="2" s="1"/>
  <c r="D8" i="2" s="1"/>
  <c r="B9" i="2" s="1"/>
  <c r="D9" i="2" s="1"/>
  <c r="K4" i="1"/>
  <c r="K5" i="1" s="1"/>
  <c r="K6" i="1" s="1"/>
  <c r="K7" i="1" s="1"/>
  <c r="K8" i="1" s="1"/>
  <c r="K9" i="1" s="1"/>
  <c r="K10" i="1" s="1"/>
  <c r="K11" i="1" s="1"/>
  <c r="K12" i="1" s="1"/>
  <c r="K13" i="1" s="1"/>
  <c r="L10" i="1"/>
  <c r="L11" i="1" s="1"/>
  <c r="L12" i="1" s="1"/>
  <c r="L13" i="1" s="1"/>
  <c r="L9" i="1"/>
  <c r="L4" i="1"/>
  <c r="L5" i="1"/>
  <c r="L6" i="1" s="1"/>
  <c r="L7" i="1" s="1"/>
  <c r="L8" i="1" s="1"/>
  <c r="L3" i="1"/>
  <c r="L2" i="1"/>
  <c r="K3" i="1"/>
  <c r="K2" i="1"/>
  <c r="I13" i="1"/>
  <c r="I12" i="1"/>
  <c r="I11" i="1"/>
  <c r="I10" i="1"/>
  <c r="I9" i="1"/>
  <c r="I8" i="1"/>
  <c r="I7" i="1"/>
  <c r="I6" i="1"/>
  <c r="I5" i="1"/>
  <c r="F6" i="1" s="1"/>
  <c r="I4" i="1"/>
  <c r="F5" i="1" s="1"/>
  <c r="I3" i="1"/>
  <c r="G3" i="1"/>
  <c r="F4" i="1"/>
  <c r="H4" i="1" s="1"/>
  <c r="F3" i="1"/>
  <c r="H3" i="1"/>
  <c r="H2" i="1"/>
  <c r="I2" i="1"/>
  <c r="G2" i="1"/>
  <c r="F2" i="1"/>
  <c r="B4" i="1"/>
  <c r="D3" i="1"/>
  <c r="D4" i="1"/>
  <c r="B5" i="1" s="1"/>
  <c r="D5" i="1" s="1"/>
  <c r="B6" i="1" s="1"/>
  <c r="D6" i="1" s="1"/>
  <c r="B7" i="1" s="1"/>
  <c r="D7" i="1" s="1"/>
  <c r="B8" i="1" s="1"/>
  <c r="D8" i="1" s="1"/>
  <c r="B9" i="1" s="1"/>
  <c r="D9" i="1" s="1"/>
  <c r="B10" i="1" s="1"/>
  <c r="D10" i="1" s="1"/>
  <c r="B11" i="1" s="1"/>
  <c r="D11" i="1" s="1"/>
  <c r="B12" i="1" s="1"/>
  <c r="D12" i="1" s="1"/>
  <c r="B13" i="1" s="1"/>
  <c r="D13" i="1" s="1"/>
  <c r="B3" i="1"/>
  <c r="D2" i="1"/>
  <c r="C3" i="1"/>
  <c r="C4" i="1"/>
  <c r="C5" i="1"/>
  <c r="C6" i="1"/>
  <c r="C7" i="1"/>
  <c r="C8" i="1"/>
  <c r="C9" i="1"/>
  <c r="C10" i="1"/>
  <c r="C11" i="1"/>
  <c r="C12" i="1"/>
  <c r="C13" i="1"/>
  <c r="C2" i="1"/>
  <c r="G6" i="1" l="1"/>
  <c r="F7" i="1"/>
  <c r="H6" i="1"/>
  <c r="H5" i="1"/>
  <c r="G5" i="1"/>
  <c r="G4" i="1"/>
  <c r="H7" i="1" l="1"/>
  <c r="G7" i="1"/>
  <c r="F8" i="1" s="1"/>
  <c r="G8" i="1" l="1"/>
  <c r="H8" i="1"/>
  <c r="F9" i="1"/>
  <c r="H9" i="1" l="1"/>
  <c r="G9" i="1"/>
  <c r="F10" i="1" s="1"/>
  <c r="G10" i="1" l="1"/>
  <c r="H10" i="1"/>
  <c r="F11" i="1"/>
  <c r="H11" i="1" l="1"/>
  <c r="G11" i="1"/>
  <c r="F12" i="1"/>
  <c r="H12" i="1" l="1"/>
  <c r="G12" i="1"/>
  <c r="F13" i="1" s="1"/>
  <c r="G13" i="1" l="1"/>
  <c r="H13" i="1"/>
</calcChain>
</file>

<file path=xl/sharedStrings.xml><?xml version="1.0" encoding="utf-8"?>
<sst xmlns="http://schemas.openxmlformats.org/spreadsheetml/2006/main" count="15" uniqueCount="13">
  <si>
    <t xml:space="preserve">Jahr </t>
  </si>
  <si>
    <t>BW Jahresbeginn</t>
  </si>
  <si>
    <t>Lineare Afa</t>
  </si>
  <si>
    <t>BW Jahresende</t>
  </si>
  <si>
    <t>geometrisch-degressiv</t>
  </si>
  <si>
    <t>Lineare Afa auf Restlauf</t>
  </si>
  <si>
    <t>Kumuliert Linear</t>
  </si>
  <si>
    <t>Kumuliert Geo-Degressiv</t>
  </si>
  <si>
    <t>Periode</t>
  </si>
  <si>
    <t>BW Anfang</t>
  </si>
  <si>
    <t>Afa</t>
  </si>
  <si>
    <t>BW Ende</t>
  </si>
  <si>
    <t>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</si>
</sst>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0" fontId="1" fillId="2" borderId="0" xfId="0" applyFont="1" applyFill="1"/>
    <xf numFmtId="0" fontId="1" fillId="2" borderId="0" xfId="0" applyFont="1" applyFill="1" applyAlignment="1">
      <alignment horizontal="center"/>
    </xf>
    <xf numFmtId="0" fontId="0" fillId="0" borderId="0" xfId="0" applyAlignment="1">
      <alignment horizontal="center"/>
    </xf>
    <xf numFmtId="0" fontId="1" fillId="0" borderId="0" xfId="0" applyFont="1" applyFill="1"/>
    <xf numFmtId="3" fontId="0" fillId="0" borderId="0" xfId="0" applyNumberFormat="1"/>
    <xf numFmtId="1" fontId="0" fillId="0" borderId="0" xfId="0" applyNumberFormat="1"/>
    <xf numFmtId="3" fontId="0" fillId="0" borderId="0" xfId="0" applyNumberFormat="1" applyFill="1"/>
    <xf numFmtId="0" fontId="0" fillId="0" borderId="0" xfId="0" applyFill="1"/>
    <xf numFmtId="3" fontId="2" fillId="0" borderId="0" xfId="0" applyNumberFormat="1" applyFont="1" applyFill="1"/>
    <xf numFmtId="3" fontId="2" fillId="0" borderId="0" xfId="0" applyNumberFormat="1" applyFont="1"/>
    <xf numFmtId="0" fontId="0" fillId="2" borderId="0" xfId="0" applyFill="1" applyAlignment="1">
      <alignment horizontal="center"/>
    </xf>
    <xf numFmtId="0" fontId="1" fillId="2" borderId="0" xfId="0" applyFont="1" applyFill="1" applyAlignment="1">
      <alignment horizontal="center" vertical="center"/>
    </xf>
    <xf numFmtId="0" fontId="0" fillId="0" borderId="0" xfId="0" applyAlignment="1">
      <alignment horizontal="center" vertical="center"/>
    </xf>
    <xf numFmtId="0" fontId="1" fillId="2" borderId="0" xfId="0" applyFont="1" applyFill="1" applyAlignment="1">
      <alignment horizontal="right"/>
    </xf>
    <xf numFmtId="0" fontId="0" fillId="0" borderId="0" xfId="0" applyAlignment="1">
      <alignment horizontal="right"/>
    </xf>
    <xf numFmtId="3" fontId="0" fillId="0" borderId="0" xfId="0" applyNumberFormat="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Kumulierte</a:t>
            </a:r>
            <a:r>
              <a:rPr lang="en-US" baseline="0"/>
              <a:t> Abschreibungsbeträge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'Aufgabe 30'!$K$1</c:f>
              <c:strCache>
                <c:ptCount val="1"/>
                <c:pt idx="0">
                  <c:v>Kumuliert Linear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'Aufgabe 30'!$K$2:$K$13</c:f>
              <c:numCache>
                <c:formatCode>#,##0</c:formatCode>
                <c:ptCount val="12"/>
                <c:pt idx="0">
                  <c:v>5000</c:v>
                </c:pt>
                <c:pt idx="1">
                  <c:v>10000</c:v>
                </c:pt>
                <c:pt idx="2">
                  <c:v>15000</c:v>
                </c:pt>
                <c:pt idx="3">
                  <c:v>20000</c:v>
                </c:pt>
                <c:pt idx="4">
                  <c:v>25000</c:v>
                </c:pt>
                <c:pt idx="5">
                  <c:v>30000</c:v>
                </c:pt>
                <c:pt idx="6">
                  <c:v>35000</c:v>
                </c:pt>
                <c:pt idx="7">
                  <c:v>40000</c:v>
                </c:pt>
                <c:pt idx="8">
                  <c:v>45000</c:v>
                </c:pt>
                <c:pt idx="9">
                  <c:v>50000</c:v>
                </c:pt>
                <c:pt idx="10">
                  <c:v>55000</c:v>
                </c:pt>
                <c:pt idx="11">
                  <c:v>60000</c:v>
                </c:pt>
              </c:numCache>
            </c:numRef>
          </c:val>
          <c:smooth val="0"/>
        </c:ser>
        <c:ser>
          <c:idx val="1"/>
          <c:order val="1"/>
          <c:tx>
            <c:strRef>
              <c:f>'Aufgabe 30'!$L$1</c:f>
              <c:strCache>
                <c:ptCount val="1"/>
                <c:pt idx="0">
                  <c:v>Kumuliert Geo-Degressiv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'Aufgabe 30'!$L$2:$L$13</c:f>
              <c:numCache>
                <c:formatCode>#,##0</c:formatCode>
                <c:ptCount val="12"/>
                <c:pt idx="0">
                  <c:v>12000</c:v>
                </c:pt>
                <c:pt idx="1">
                  <c:v>21600</c:v>
                </c:pt>
                <c:pt idx="2">
                  <c:v>29280</c:v>
                </c:pt>
                <c:pt idx="3">
                  <c:v>35424</c:v>
                </c:pt>
                <c:pt idx="4">
                  <c:v>40339.199999999997</c:v>
                </c:pt>
                <c:pt idx="5">
                  <c:v>44271.360000000001</c:v>
                </c:pt>
                <c:pt idx="6">
                  <c:v>47417.088000000003</c:v>
                </c:pt>
                <c:pt idx="7">
                  <c:v>49933.670400000003</c:v>
                </c:pt>
                <c:pt idx="8">
                  <c:v>52450.252800000002</c:v>
                </c:pt>
                <c:pt idx="9">
                  <c:v>54966.835200000001</c:v>
                </c:pt>
                <c:pt idx="10">
                  <c:v>57483.417600000001</c:v>
                </c:pt>
                <c:pt idx="11">
                  <c:v>60000</c:v>
                </c:pt>
              </c:numCache>
            </c:numRef>
          </c:val>
          <c:smooth val="0"/>
        </c:ser>
        <c:dLbls>
          <c:showLegendKey val="0"/>
          <c:showVal val="0"/>
          <c:showCatName val="0"/>
          <c:showSerName val="0"/>
          <c:showPercent val="0"/>
          <c:showBubbleSize val="0"/>
        </c:dLbls>
        <c:marker val="1"/>
        <c:smooth val="0"/>
        <c:axId val="169786520"/>
        <c:axId val="169783384"/>
      </c:lineChart>
      <c:catAx>
        <c:axId val="1697865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83384"/>
        <c:crosses val="autoZero"/>
        <c:auto val="1"/>
        <c:lblAlgn val="ctr"/>
        <c:lblOffset val="100"/>
        <c:noMultiLvlLbl val="0"/>
      </c:catAx>
      <c:valAx>
        <c:axId val="169783384"/>
        <c:scaling>
          <c:orientation val="minMax"/>
          <c:max val="6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86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46245</xdr:colOff>
      <xdr:row>21</xdr:row>
      <xdr:rowOff>112310</xdr:rowOff>
    </xdr:from>
    <xdr:to>
      <xdr:col>8</xdr:col>
      <xdr:colOff>434340</xdr:colOff>
      <xdr:row>36</xdr:row>
      <xdr:rowOff>112310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opLeftCell="A10" zoomScale="115" zoomScaleNormal="115" workbookViewId="0">
      <selection activeCell="A28" sqref="A28"/>
    </sheetView>
  </sheetViews>
  <sheetFormatPr baseColWidth="10" defaultRowHeight="14.4" x14ac:dyDescent="0.3"/>
  <cols>
    <col min="1" max="1" width="17.5546875" style="3" customWidth="1"/>
    <col min="2" max="4" width="17.5546875" hidden="1" customWidth="1"/>
    <col min="5" max="5" width="6" hidden="1" customWidth="1"/>
    <col min="6" max="6" width="17.5546875" customWidth="1"/>
    <col min="7" max="7" width="19.88671875" customWidth="1"/>
    <col min="8" max="9" width="17.5546875" customWidth="1"/>
    <col min="10" max="10" width="11.5546875" customWidth="1"/>
    <col min="11" max="11" width="14.77734375" customWidth="1"/>
    <col min="12" max="12" width="21.77734375" customWidth="1"/>
    <col min="13" max="13" width="11.5546875" customWidth="1"/>
  </cols>
  <sheetData>
    <row r="1" spans="1:13" s="1" customFormat="1" x14ac:dyDescent="0.3">
      <c r="A1" s="2" t="s">
        <v>0</v>
      </c>
      <c r="B1" s="1" t="s">
        <v>1</v>
      </c>
      <c r="C1" s="1" t="s">
        <v>2</v>
      </c>
      <c r="D1" s="1" t="s">
        <v>3</v>
      </c>
      <c r="E1" s="4"/>
      <c r="F1" s="1" t="s">
        <v>1</v>
      </c>
      <c r="G1" s="1" t="s">
        <v>4</v>
      </c>
      <c r="H1" s="1" t="s">
        <v>5</v>
      </c>
      <c r="I1" s="1" t="s">
        <v>3</v>
      </c>
      <c r="K1" s="1" t="s">
        <v>6</v>
      </c>
      <c r="L1" s="1" t="s">
        <v>7</v>
      </c>
    </row>
    <row r="2" spans="1:13" x14ac:dyDescent="0.3">
      <c r="A2" s="3">
        <v>1</v>
      </c>
      <c r="B2" s="5">
        <v>60000</v>
      </c>
      <c r="C2" s="5">
        <f>$B$2/12</f>
        <v>5000</v>
      </c>
      <c r="D2" s="5">
        <f>B2-C2</f>
        <v>55000</v>
      </c>
      <c r="F2" s="5">
        <f>B2</f>
        <v>60000</v>
      </c>
      <c r="G2" s="10">
        <f>0.2*F2</f>
        <v>12000</v>
      </c>
      <c r="H2" s="5">
        <f>F2/12</f>
        <v>5000</v>
      </c>
      <c r="I2" s="5">
        <f t="shared" ref="I2:I8" si="0">F2-G2</f>
        <v>48000</v>
      </c>
      <c r="K2" s="5">
        <f>C2</f>
        <v>5000</v>
      </c>
      <c r="L2" s="5">
        <f>G2</f>
        <v>12000</v>
      </c>
    </row>
    <row r="3" spans="1:13" x14ac:dyDescent="0.3">
      <c r="A3" s="3">
        <v>2</v>
      </c>
      <c r="B3" s="5">
        <f>D2</f>
        <v>55000</v>
      </c>
      <c r="C3" s="5">
        <f t="shared" ref="C3:C13" si="1">$B$2/12</f>
        <v>5000</v>
      </c>
      <c r="D3" s="5">
        <f t="shared" ref="D3:D13" si="2">B3-C3</f>
        <v>50000</v>
      </c>
      <c r="F3" s="5">
        <f>I2</f>
        <v>48000</v>
      </c>
      <c r="G3" s="10">
        <f t="shared" ref="G3:G13" si="3">0.2*F3</f>
        <v>9600</v>
      </c>
      <c r="H3" s="5">
        <f>F3/11</f>
        <v>4363.636363636364</v>
      </c>
      <c r="I3" s="5">
        <f t="shared" si="0"/>
        <v>38400</v>
      </c>
      <c r="K3" s="5">
        <f>K2+C3</f>
        <v>10000</v>
      </c>
      <c r="L3" s="5">
        <f>L2+G3</f>
        <v>21600</v>
      </c>
    </row>
    <row r="4" spans="1:13" x14ac:dyDescent="0.3">
      <c r="A4" s="3">
        <v>3</v>
      </c>
      <c r="B4" s="5">
        <f t="shared" ref="B4:B13" si="4">D3</f>
        <v>50000</v>
      </c>
      <c r="C4" s="5">
        <f t="shared" si="1"/>
        <v>5000</v>
      </c>
      <c r="D4" s="7">
        <f t="shared" si="2"/>
        <v>45000</v>
      </c>
      <c r="E4" s="8"/>
      <c r="F4" s="7">
        <f t="shared" ref="F4:F13" si="5">I3</f>
        <v>38400</v>
      </c>
      <c r="G4" s="9">
        <f t="shared" si="3"/>
        <v>7680</v>
      </c>
      <c r="H4" s="7">
        <f>F4/10</f>
        <v>3840</v>
      </c>
      <c r="I4" s="7">
        <f t="shared" si="0"/>
        <v>30720</v>
      </c>
      <c r="J4" s="8"/>
      <c r="K4" s="7">
        <f t="shared" ref="K4:K13" si="6">K3+C4</f>
        <v>15000</v>
      </c>
      <c r="L4" s="7">
        <f t="shared" ref="L4:L8" si="7">L3+G4</f>
        <v>29280</v>
      </c>
      <c r="M4" s="8"/>
    </row>
    <row r="5" spans="1:13" x14ac:dyDescent="0.3">
      <c r="A5" s="3">
        <v>4</v>
      </c>
      <c r="B5" s="5">
        <f t="shared" si="4"/>
        <v>45000</v>
      </c>
      <c r="C5" s="5">
        <f t="shared" si="1"/>
        <v>5000</v>
      </c>
      <c r="D5" s="7">
        <f t="shared" si="2"/>
        <v>40000</v>
      </c>
      <c r="E5" s="8"/>
      <c r="F5" s="7">
        <f t="shared" si="5"/>
        <v>30720</v>
      </c>
      <c r="G5" s="9">
        <f t="shared" si="3"/>
        <v>6144</v>
      </c>
      <c r="H5" s="7">
        <f>F5/9</f>
        <v>3413.3333333333335</v>
      </c>
      <c r="I5" s="7">
        <f t="shared" si="0"/>
        <v>24576</v>
      </c>
      <c r="J5" s="8"/>
      <c r="K5" s="7">
        <f t="shared" si="6"/>
        <v>20000</v>
      </c>
      <c r="L5" s="7">
        <f t="shared" si="7"/>
        <v>35424</v>
      </c>
      <c r="M5" s="8"/>
    </row>
    <row r="6" spans="1:13" x14ac:dyDescent="0.3">
      <c r="A6" s="3">
        <v>5</v>
      </c>
      <c r="B6" s="5">
        <f t="shared" si="4"/>
        <v>40000</v>
      </c>
      <c r="C6" s="5">
        <f t="shared" si="1"/>
        <v>5000</v>
      </c>
      <c r="D6" s="7">
        <f t="shared" si="2"/>
        <v>35000</v>
      </c>
      <c r="E6" s="8"/>
      <c r="F6" s="7">
        <f t="shared" si="5"/>
        <v>24576</v>
      </c>
      <c r="G6" s="9">
        <f t="shared" si="3"/>
        <v>4915.2000000000007</v>
      </c>
      <c r="H6" s="7">
        <f>F6/8</f>
        <v>3072</v>
      </c>
      <c r="I6" s="7">
        <f t="shared" si="0"/>
        <v>19660.8</v>
      </c>
      <c r="J6" s="8"/>
      <c r="K6" s="7">
        <f t="shared" si="6"/>
        <v>25000</v>
      </c>
      <c r="L6" s="7">
        <f t="shared" si="7"/>
        <v>40339.199999999997</v>
      </c>
      <c r="M6" s="8"/>
    </row>
    <row r="7" spans="1:13" x14ac:dyDescent="0.3">
      <c r="A7" s="3">
        <v>6</v>
      </c>
      <c r="B7" s="5">
        <f t="shared" si="4"/>
        <v>35000</v>
      </c>
      <c r="C7" s="5">
        <f t="shared" si="1"/>
        <v>5000</v>
      </c>
      <c r="D7" s="7">
        <f t="shared" si="2"/>
        <v>30000</v>
      </c>
      <c r="E7" s="8"/>
      <c r="F7" s="7">
        <f t="shared" si="5"/>
        <v>19660.8</v>
      </c>
      <c r="G7" s="9">
        <f t="shared" si="3"/>
        <v>3932.16</v>
      </c>
      <c r="H7" s="7">
        <f>F7/7</f>
        <v>2808.6857142857143</v>
      </c>
      <c r="I7" s="7">
        <f t="shared" si="0"/>
        <v>15728.64</v>
      </c>
      <c r="J7" s="8"/>
      <c r="K7" s="7">
        <f t="shared" si="6"/>
        <v>30000</v>
      </c>
      <c r="L7" s="7">
        <f t="shared" si="7"/>
        <v>44271.360000000001</v>
      </c>
      <c r="M7" s="8"/>
    </row>
    <row r="8" spans="1:13" x14ac:dyDescent="0.3">
      <c r="A8" s="3">
        <v>7</v>
      </c>
      <c r="B8" s="5">
        <f t="shared" si="4"/>
        <v>30000</v>
      </c>
      <c r="C8" s="5">
        <f t="shared" si="1"/>
        <v>5000</v>
      </c>
      <c r="D8" s="7">
        <f t="shared" si="2"/>
        <v>25000</v>
      </c>
      <c r="E8" s="8"/>
      <c r="F8" s="7">
        <f t="shared" si="5"/>
        <v>15728.64</v>
      </c>
      <c r="G8" s="9">
        <f t="shared" si="3"/>
        <v>3145.7280000000001</v>
      </c>
      <c r="H8" s="7">
        <f>F8/6</f>
        <v>2621.44</v>
      </c>
      <c r="I8" s="7">
        <f t="shared" si="0"/>
        <v>12582.912</v>
      </c>
      <c r="J8" s="8"/>
      <c r="K8" s="7">
        <f t="shared" si="6"/>
        <v>35000</v>
      </c>
      <c r="L8" s="7">
        <f t="shared" si="7"/>
        <v>47417.088000000003</v>
      </c>
      <c r="M8" s="8"/>
    </row>
    <row r="9" spans="1:13" x14ac:dyDescent="0.3">
      <c r="A9" s="11">
        <v>8</v>
      </c>
      <c r="B9" s="5">
        <f t="shared" si="4"/>
        <v>25000</v>
      </c>
      <c r="C9" s="5">
        <f t="shared" si="1"/>
        <v>5000</v>
      </c>
      <c r="D9" s="7">
        <f t="shared" si="2"/>
        <v>20000</v>
      </c>
      <c r="E9" s="8"/>
      <c r="F9" s="7">
        <f t="shared" si="5"/>
        <v>12582.912</v>
      </c>
      <c r="G9" s="9">
        <f t="shared" si="3"/>
        <v>2516.5824000000002</v>
      </c>
      <c r="H9" s="9">
        <f>F9/5</f>
        <v>2516.5824000000002</v>
      </c>
      <c r="I9" s="7">
        <f>F9-H9</f>
        <v>10066.329600000001</v>
      </c>
      <c r="J9" s="8"/>
      <c r="K9" s="7">
        <f t="shared" si="6"/>
        <v>40000</v>
      </c>
      <c r="L9" s="7">
        <f>L8+H9</f>
        <v>49933.670400000003</v>
      </c>
      <c r="M9" s="8"/>
    </row>
    <row r="10" spans="1:13" x14ac:dyDescent="0.3">
      <c r="A10" s="3">
        <v>9</v>
      </c>
      <c r="B10" s="5">
        <f t="shared" si="4"/>
        <v>20000</v>
      </c>
      <c r="C10" s="5">
        <f t="shared" si="1"/>
        <v>5000</v>
      </c>
      <c r="D10" s="7">
        <f t="shared" si="2"/>
        <v>15000</v>
      </c>
      <c r="E10" s="8"/>
      <c r="F10" s="7">
        <f t="shared" si="5"/>
        <v>10066.329600000001</v>
      </c>
      <c r="G10" s="7">
        <f t="shared" si="3"/>
        <v>2013.2659200000003</v>
      </c>
      <c r="H10" s="9">
        <f>F10/4</f>
        <v>2516.5824000000002</v>
      </c>
      <c r="I10" s="7">
        <f>F10-H10</f>
        <v>7549.7472000000007</v>
      </c>
      <c r="J10" s="8"/>
      <c r="K10" s="7">
        <f t="shared" si="6"/>
        <v>45000</v>
      </c>
      <c r="L10" s="7">
        <f t="shared" ref="L10:L13" si="8">L9+H10</f>
        <v>52450.252800000002</v>
      </c>
      <c r="M10" s="8"/>
    </row>
    <row r="11" spans="1:13" x14ac:dyDescent="0.3">
      <c r="A11" s="3">
        <v>10</v>
      </c>
      <c r="B11" s="5">
        <f t="shared" si="4"/>
        <v>15000</v>
      </c>
      <c r="C11" s="5">
        <f t="shared" si="1"/>
        <v>5000</v>
      </c>
      <c r="D11" s="7">
        <f t="shared" si="2"/>
        <v>10000</v>
      </c>
      <c r="E11" s="8"/>
      <c r="F11" s="7">
        <f t="shared" si="5"/>
        <v>7549.7472000000007</v>
      </c>
      <c r="G11" s="7">
        <f t="shared" si="3"/>
        <v>1509.9494400000003</v>
      </c>
      <c r="H11" s="9">
        <f>F11/3</f>
        <v>2516.5824000000002</v>
      </c>
      <c r="I11" s="7">
        <f>F11-H11</f>
        <v>5033.1648000000005</v>
      </c>
      <c r="J11" s="8"/>
      <c r="K11" s="7">
        <f t="shared" si="6"/>
        <v>50000</v>
      </c>
      <c r="L11" s="7">
        <f t="shared" si="8"/>
        <v>54966.835200000001</v>
      </c>
      <c r="M11" s="8"/>
    </row>
    <row r="12" spans="1:13" x14ac:dyDescent="0.3">
      <c r="A12" s="3">
        <v>11</v>
      </c>
      <c r="B12" s="5">
        <f t="shared" si="4"/>
        <v>10000</v>
      </c>
      <c r="C12" s="5">
        <f t="shared" si="1"/>
        <v>5000</v>
      </c>
      <c r="D12" s="7">
        <f t="shared" si="2"/>
        <v>5000</v>
      </c>
      <c r="E12" s="8"/>
      <c r="F12" s="7">
        <f t="shared" si="5"/>
        <v>5033.1648000000005</v>
      </c>
      <c r="G12" s="7">
        <f t="shared" si="3"/>
        <v>1006.6329600000001</v>
      </c>
      <c r="H12" s="9">
        <f>F12/2</f>
        <v>2516.5824000000002</v>
      </c>
      <c r="I12" s="7">
        <f>F12-H12</f>
        <v>2516.5824000000002</v>
      </c>
      <c r="J12" s="8"/>
      <c r="K12" s="7">
        <f t="shared" si="6"/>
        <v>55000</v>
      </c>
      <c r="L12" s="7">
        <f t="shared" si="8"/>
        <v>57483.417600000001</v>
      </c>
      <c r="M12" s="8"/>
    </row>
    <row r="13" spans="1:13" x14ac:dyDescent="0.3">
      <c r="A13" s="3">
        <v>12</v>
      </c>
      <c r="B13" s="5">
        <f t="shared" si="4"/>
        <v>5000</v>
      </c>
      <c r="C13" s="5">
        <f t="shared" si="1"/>
        <v>5000</v>
      </c>
      <c r="D13" s="7">
        <f t="shared" si="2"/>
        <v>0</v>
      </c>
      <c r="E13" s="8"/>
      <c r="F13" s="7">
        <f t="shared" si="5"/>
        <v>2516.5824000000002</v>
      </c>
      <c r="G13" s="7">
        <f t="shared" si="3"/>
        <v>503.31648000000007</v>
      </c>
      <c r="H13" s="9">
        <f>F13/1</f>
        <v>2516.5824000000002</v>
      </c>
      <c r="I13" s="7">
        <f>F13-H13</f>
        <v>0</v>
      </c>
      <c r="J13" s="8"/>
      <c r="K13" s="7">
        <f t="shared" si="6"/>
        <v>60000</v>
      </c>
      <c r="L13" s="7">
        <f t="shared" si="8"/>
        <v>60000</v>
      </c>
      <c r="M13" s="8"/>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zoomScale="145" zoomScaleNormal="145" workbookViewId="0">
      <selection activeCell="G6" sqref="G6"/>
    </sheetView>
  </sheetViews>
  <sheetFormatPr baseColWidth="10" defaultRowHeight="14.4" x14ac:dyDescent="0.3"/>
  <cols>
    <col min="1" max="1" width="11.5546875" style="13"/>
    <col min="2" max="4" width="11.5546875" style="15"/>
  </cols>
  <sheetData>
    <row r="1" spans="1:6" s="1" customFormat="1" x14ac:dyDescent="0.3">
      <c r="A1" s="12" t="s">
        <v>8</v>
      </c>
      <c r="B1" s="14" t="s">
        <v>9</v>
      </c>
      <c r="C1" s="14" t="s">
        <v>10</v>
      </c>
      <c r="D1" s="14" t="s">
        <v>11</v>
      </c>
    </row>
    <row r="2" spans="1:6" x14ac:dyDescent="0.3">
      <c r="A2" s="13">
        <v>1</v>
      </c>
      <c r="B2" s="16">
        <v>20000</v>
      </c>
      <c r="C2" s="16">
        <f t="shared" ref="C2:C9" si="0">(8-A2+1)*$F$2</f>
        <v>4444.4799999999996</v>
      </c>
      <c r="D2" s="16">
        <f t="shared" ref="D2:D9" si="1">B2-C2</f>
        <v>15555.52</v>
      </c>
      <c r="E2" s="15" t="s">
        <v>12</v>
      </c>
      <c r="F2" s="6">
        <v>555.55999999999995</v>
      </c>
    </row>
    <row r="3" spans="1:6" x14ac:dyDescent="0.3">
      <c r="A3" s="13">
        <v>2</v>
      </c>
      <c r="B3" s="16">
        <f>D2</f>
        <v>15555.52</v>
      </c>
      <c r="C3" s="16">
        <f t="shared" si="0"/>
        <v>3888.9199999999996</v>
      </c>
      <c r="D3" s="16">
        <f t="shared" si="1"/>
        <v>11666.6</v>
      </c>
      <c r="F3" s="6"/>
    </row>
    <row r="4" spans="1:6" x14ac:dyDescent="0.3">
      <c r="A4" s="13">
        <v>3</v>
      </c>
      <c r="B4" s="16">
        <f>D3</f>
        <v>11666.6</v>
      </c>
      <c r="C4" s="16">
        <f t="shared" si="0"/>
        <v>3333.3599999999997</v>
      </c>
      <c r="D4" s="16">
        <f t="shared" si="1"/>
        <v>8333.2400000000016</v>
      </c>
    </row>
    <row r="5" spans="1:6" x14ac:dyDescent="0.3">
      <c r="A5" s="13">
        <v>4</v>
      </c>
      <c r="B5" s="16">
        <f t="shared" ref="B5:B9" si="2">D4</f>
        <v>8333.2400000000016</v>
      </c>
      <c r="C5" s="16">
        <f t="shared" si="0"/>
        <v>2777.7999999999997</v>
      </c>
      <c r="D5" s="16">
        <f t="shared" si="1"/>
        <v>5555.4400000000023</v>
      </c>
    </row>
    <row r="6" spans="1:6" x14ac:dyDescent="0.3">
      <c r="A6" s="13">
        <v>5</v>
      </c>
      <c r="B6" s="16">
        <f t="shared" si="2"/>
        <v>5555.4400000000023</v>
      </c>
      <c r="C6" s="16">
        <f t="shared" si="0"/>
        <v>2222.2399999999998</v>
      </c>
      <c r="D6" s="16">
        <f t="shared" si="1"/>
        <v>3333.2000000000025</v>
      </c>
    </row>
    <row r="7" spans="1:6" x14ac:dyDescent="0.3">
      <c r="A7" s="13">
        <v>6</v>
      </c>
      <c r="B7" s="16">
        <f t="shared" si="2"/>
        <v>3333.2000000000025</v>
      </c>
      <c r="C7" s="16">
        <f t="shared" si="0"/>
        <v>1666.6799999999998</v>
      </c>
      <c r="D7" s="16">
        <f t="shared" si="1"/>
        <v>1666.5200000000027</v>
      </c>
    </row>
    <row r="8" spans="1:6" x14ac:dyDescent="0.3">
      <c r="A8" s="13">
        <v>7</v>
      </c>
      <c r="B8" s="16">
        <f t="shared" si="2"/>
        <v>1666.5200000000027</v>
      </c>
      <c r="C8" s="16">
        <f t="shared" si="0"/>
        <v>1111.1199999999999</v>
      </c>
      <c r="D8" s="16">
        <f t="shared" si="1"/>
        <v>555.40000000000282</v>
      </c>
    </row>
    <row r="9" spans="1:6" x14ac:dyDescent="0.3">
      <c r="A9" s="13">
        <v>8</v>
      </c>
      <c r="B9" s="16">
        <f t="shared" si="2"/>
        <v>555.40000000000282</v>
      </c>
      <c r="C9" s="16">
        <f t="shared" si="0"/>
        <v>555.55999999999995</v>
      </c>
      <c r="D9" s="16">
        <f t="shared" si="1"/>
        <v>-0.159999999997126</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0E22CE67A4D5E43A856DD605BCC63A3" ma:contentTypeVersion="1" ma:contentTypeDescription="Ein neues Dokument erstellen." ma:contentTypeScope="" ma:versionID="9092e97b19100c13076bfe1bf90e7f14">
  <xsd:schema xmlns:xsd="http://www.w3.org/2001/XMLSchema" xmlns:xs="http://www.w3.org/2001/XMLSchema" xmlns:p="http://schemas.microsoft.com/office/2006/metadata/properties" xmlns:ns1="http://schemas.microsoft.com/sharepoint/v3" targetNamespace="http://schemas.microsoft.com/office/2006/metadata/properties" ma:root="true" ma:fieldsID="e8e5116c374aa2c8aafba2868889cce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12A515-631D-42A9-A9F9-8DB3AB2FA5C5}"/>
</file>

<file path=customXml/itemProps2.xml><?xml version="1.0" encoding="utf-8"?>
<ds:datastoreItem xmlns:ds="http://schemas.openxmlformats.org/officeDocument/2006/customXml" ds:itemID="{093E4A35-48EE-4739-AC41-41D62F422E04}"/>
</file>

<file path=customXml/itemProps3.xml><?xml version="1.0" encoding="utf-8"?>
<ds:datastoreItem xmlns:ds="http://schemas.openxmlformats.org/officeDocument/2006/customXml" ds:itemID="{1FEB560C-0CC5-4ACD-84DF-6B88149FED1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 30</vt:lpstr>
      <vt:lpstr>Aufgabe 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dc:creator>
  <cp:lastModifiedBy>Nadja</cp:lastModifiedBy>
  <dcterms:created xsi:type="dcterms:W3CDTF">2016-10-10T19:40:12Z</dcterms:created>
  <dcterms:modified xsi:type="dcterms:W3CDTF">2016-10-19T07:58:40Z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0x010100C0E22CE67A4D5E43A856DD605BCC63A3</vt:lpwstr>
  </property>
</Properties>
</file>